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职称" sheetId="8" r:id="rId1"/>
  </sheets>
  <calcPr calcId="124519"/>
</workbook>
</file>

<file path=xl/calcChain.xml><?xml version="1.0" encoding="utf-8"?>
<calcChain xmlns="http://schemas.openxmlformats.org/spreadsheetml/2006/main">
  <c r="O36" i="8"/>
  <c r="O22"/>
  <c r="F43"/>
  <c r="G43" s="1"/>
  <c r="F25"/>
  <c r="G25" s="1"/>
  <c r="F7"/>
  <c r="G7" s="1"/>
  <c r="F2"/>
  <c r="G2" s="1"/>
  <c r="H2" l="1"/>
  <c r="H7"/>
  <c r="H25"/>
  <c r="H43"/>
  <c r="J25" l="1"/>
  <c r="I25"/>
  <c r="J2"/>
  <c r="I2"/>
  <c r="H57"/>
  <c r="J43"/>
  <c r="I43"/>
  <c r="J7"/>
  <c r="I7"/>
  <c r="J57" l="1"/>
  <c r="I57"/>
</calcChain>
</file>

<file path=xl/sharedStrings.xml><?xml version="1.0" encoding="utf-8"?>
<sst xmlns="http://schemas.openxmlformats.org/spreadsheetml/2006/main" count="196" uniqueCount="129">
  <si>
    <t>南-302</t>
  </si>
  <si>
    <t>南-304</t>
  </si>
  <si>
    <t>南-309</t>
  </si>
  <si>
    <t>南-311</t>
  </si>
  <si>
    <t>南-312</t>
  </si>
  <si>
    <t>南-313</t>
  </si>
  <si>
    <t>南-408</t>
  </si>
  <si>
    <t>南-412</t>
  </si>
  <si>
    <t>南-413</t>
  </si>
  <si>
    <t>姓名</t>
  </si>
  <si>
    <t>刘慧勇</t>
  </si>
  <si>
    <t>林玉霞</t>
  </si>
  <si>
    <t>赵素英</t>
  </si>
  <si>
    <t>程万里</t>
  </si>
  <si>
    <t>许巧玲</t>
  </si>
  <si>
    <t>林春深</t>
  </si>
  <si>
    <t>黄云云</t>
  </si>
  <si>
    <t>林荣英</t>
  </si>
  <si>
    <t>王莹淑</t>
  </si>
  <si>
    <t>张卫英</t>
  </si>
  <si>
    <t>刘康林</t>
  </si>
  <si>
    <t>叶长燊</t>
  </si>
  <si>
    <t>李学来</t>
  </si>
  <si>
    <t>郑辉东</t>
  </si>
  <si>
    <t>严佐毅</t>
  </si>
  <si>
    <t>黄智贤</t>
  </si>
  <si>
    <t>英晓光</t>
  </si>
  <si>
    <t>华金铭</t>
  </si>
  <si>
    <t>白正帅</t>
  </si>
  <si>
    <t>罗文斌</t>
  </si>
  <si>
    <t>江献财</t>
  </si>
  <si>
    <t>孙志新</t>
  </si>
  <si>
    <t>鲍晓军</t>
  </si>
  <si>
    <t>侯琳熙</t>
  </si>
  <si>
    <t>黄齐飞</t>
  </si>
  <si>
    <t>张朱武</t>
  </si>
  <si>
    <t>赵玉来</t>
  </si>
  <si>
    <t>叶卓亮</t>
  </si>
  <si>
    <t>岳源源</t>
  </si>
  <si>
    <t>魏伟胜</t>
  </si>
  <si>
    <t>王晓达</t>
  </si>
  <si>
    <t>张经伟</t>
  </si>
  <si>
    <t>赖焕生</t>
  </si>
  <si>
    <t>洪若瑜</t>
  </si>
  <si>
    <t>朱海波</t>
  </si>
  <si>
    <t>岗位考核职级</t>
    <phoneticPr fontId="2" type="noConversion"/>
  </si>
  <si>
    <t>中级</t>
  </si>
  <si>
    <t>副高</t>
  </si>
  <si>
    <t>正高</t>
  </si>
  <si>
    <t>团队/系</t>
    <phoneticPr fontId="1" type="noConversion"/>
  </si>
  <si>
    <t>小计</t>
    <phoneticPr fontId="1" type="noConversion"/>
  </si>
  <si>
    <t>合计</t>
    <phoneticPr fontId="1" type="noConversion"/>
  </si>
  <si>
    <t>南楼</t>
    <phoneticPr fontId="1" type="noConversion"/>
  </si>
  <si>
    <t>北楼</t>
    <phoneticPr fontId="1" type="noConversion"/>
  </si>
  <si>
    <t>职称*0.5</t>
    <phoneticPr fontId="1" type="noConversion"/>
  </si>
  <si>
    <t>职称
对应面积</t>
    <phoneticPr fontId="1" type="noConversion"/>
  </si>
  <si>
    <t>南楼</t>
    <phoneticPr fontId="1" type="noConversion"/>
  </si>
  <si>
    <t>北楼</t>
    <phoneticPr fontId="1" type="noConversion"/>
  </si>
  <si>
    <t>鲍晓军团队</t>
    <phoneticPr fontId="1" type="noConversion"/>
  </si>
  <si>
    <t>南楼一间50</t>
    <phoneticPr fontId="1" type="noConversion"/>
  </si>
  <si>
    <t>鲍晓军团队</t>
    <phoneticPr fontId="1" type="noConversion"/>
  </si>
  <si>
    <t>鲍晓军团队</t>
    <phoneticPr fontId="1" type="noConversion"/>
  </si>
  <si>
    <t>袁珮</t>
    <phoneticPr fontId="1" type="noConversion"/>
  </si>
  <si>
    <t>鲍晓军团队</t>
    <phoneticPr fontId="1" type="noConversion"/>
  </si>
  <si>
    <t>龚琦</t>
    <phoneticPr fontId="1" type="noConversion"/>
  </si>
  <si>
    <t>材化系</t>
    <phoneticPr fontId="1" type="noConversion"/>
  </si>
  <si>
    <t>含洪若瑜、侯琳熙、李晓团队及其他材化系</t>
    <phoneticPr fontId="1" type="noConversion"/>
  </si>
  <si>
    <t>三间50</t>
    <phoneticPr fontId="1" type="noConversion"/>
  </si>
  <si>
    <t>胡晖</t>
    <phoneticPr fontId="1" type="noConversion"/>
  </si>
  <si>
    <t>材化系</t>
    <phoneticPr fontId="1" type="noConversion"/>
  </si>
  <si>
    <t>材化系</t>
    <phoneticPr fontId="1" type="noConversion"/>
  </si>
  <si>
    <t>张星</t>
    <phoneticPr fontId="1" type="noConversion"/>
  </si>
  <si>
    <t>张杰</t>
    <phoneticPr fontId="1" type="noConversion"/>
  </si>
  <si>
    <t>旷戈</t>
    <phoneticPr fontId="1" type="noConversion"/>
  </si>
  <si>
    <t>洪若瑜团队</t>
    <phoneticPr fontId="1" type="noConversion"/>
  </si>
  <si>
    <t>洪若瑜团队</t>
    <phoneticPr fontId="1" type="noConversion"/>
  </si>
  <si>
    <t>洪若瑜团队</t>
    <phoneticPr fontId="1" type="noConversion"/>
  </si>
  <si>
    <t>斜的</t>
    <phoneticPr fontId="1" type="noConversion"/>
  </si>
  <si>
    <t>洪若瑜团队</t>
    <phoneticPr fontId="1" type="noConversion"/>
  </si>
  <si>
    <t>侯琳熙团队</t>
    <phoneticPr fontId="1" type="noConversion"/>
  </si>
  <si>
    <t>侯琳熙团队</t>
    <phoneticPr fontId="1" type="noConversion"/>
  </si>
  <si>
    <t>钱兴</t>
    <phoneticPr fontId="1" type="noConversion"/>
  </si>
  <si>
    <t>南-410</t>
    <phoneticPr fontId="1" type="noConversion"/>
  </si>
  <si>
    <t>侯琳熙团队</t>
    <phoneticPr fontId="1" type="noConversion"/>
  </si>
  <si>
    <t>李晓团队</t>
    <phoneticPr fontId="1" type="noConversion"/>
  </si>
  <si>
    <t>斜的</t>
    <phoneticPr fontId="1" type="noConversion"/>
  </si>
  <si>
    <t>李晓团队</t>
    <phoneticPr fontId="1" type="noConversion"/>
  </si>
  <si>
    <t>李晓团队</t>
    <phoneticPr fontId="1" type="noConversion"/>
  </si>
  <si>
    <t>李晓</t>
    <phoneticPr fontId="1" type="noConversion"/>
  </si>
  <si>
    <t>刘康林团队</t>
    <phoneticPr fontId="1" type="noConversion"/>
  </si>
  <si>
    <t>刘康林、许巧玲团队及其他过控系</t>
    <phoneticPr fontId="1" type="noConversion"/>
  </si>
  <si>
    <t>两间50+37</t>
    <phoneticPr fontId="1" type="noConversion"/>
  </si>
  <si>
    <t>副高</t>
    <phoneticPr fontId="1" type="noConversion"/>
  </si>
  <si>
    <t>刘康林团队</t>
    <phoneticPr fontId="1" type="noConversion"/>
  </si>
  <si>
    <t>刘康林团队</t>
    <phoneticPr fontId="1" type="noConversion"/>
  </si>
  <si>
    <t>林整</t>
    <phoneticPr fontId="1" type="noConversion"/>
  </si>
  <si>
    <t>万晋</t>
    <phoneticPr fontId="1" type="noConversion"/>
  </si>
  <si>
    <t>刘康林团队</t>
    <phoneticPr fontId="1" type="noConversion"/>
  </si>
  <si>
    <t>刘康林团队</t>
    <phoneticPr fontId="1" type="noConversion"/>
  </si>
  <si>
    <t>刘康林团队</t>
    <phoneticPr fontId="1" type="noConversion"/>
  </si>
  <si>
    <t>刘康林团队</t>
    <phoneticPr fontId="1" type="noConversion"/>
  </si>
  <si>
    <t>过控系</t>
    <phoneticPr fontId="1" type="noConversion"/>
  </si>
  <si>
    <t>徐瑛</t>
    <phoneticPr fontId="1" type="noConversion"/>
  </si>
  <si>
    <t>许巧玲团队</t>
    <phoneticPr fontId="1" type="noConversion"/>
  </si>
  <si>
    <t>赵超</t>
    <phoneticPr fontId="1" type="noConversion"/>
  </si>
  <si>
    <t>许巧玲团队</t>
    <phoneticPr fontId="1" type="noConversion"/>
  </si>
  <si>
    <t>许巧玲团队</t>
    <phoneticPr fontId="1" type="noConversion"/>
  </si>
  <si>
    <t>林立</t>
    <phoneticPr fontId="1" type="noConversion"/>
  </si>
  <si>
    <t>刘曦</t>
    <phoneticPr fontId="1" type="noConversion"/>
  </si>
  <si>
    <t>许巧玲团队</t>
    <phoneticPr fontId="1" type="noConversion"/>
  </si>
  <si>
    <t>邱挺团队</t>
    <phoneticPr fontId="1" type="noConversion"/>
  </si>
  <si>
    <t>邱挺及郑辉东团队</t>
    <phoneticPr fontId="1" type="noConversion"/>
  </si>
  <si>
    <t>两间50+37</t>
    <phoneticPr fontId="1" type="noConversion"/>
  </si>
  <si>
    <t>李玲</t>
    <phoneticPr fontId="1" type="noConversion"/>
  </si>
  <si>
    <t>邱挺</t>
    <phoneticPr fontId="1" type="noConversion"/>
  </si>
  <si>
    <t>杨臣</t>
    <phoneticPr fontId="1" type="noConversion"/>
  </si>
  <si>
    <t>邱挺团队</t>
    <phoneticPr fontId="1" type="noConversion"/>
  </si>
  <si>
    <t>邱挺团队</t>
    <phoneticPr fontId="1" type="noConversion"/>
  </si>
  <si>
    <t>陈志伟</t>
    <phoneticPr fontId="1" type="noConversion"/>
  </si>
  <si>
    <t>副高</t>
    <phoneticPr fontId="1" type="noConversion"/>
  </si>
  <si>
    <t>郑辉东团队</t>
    <phoneticPr fontId="1" type="noConversion"/>
  </si>
  <si>
    <t>郑辉东团队</t>
    <phoneticPr fontId="1" type="noConversion"/>
  </si>
  <si>
    <t>副高</t>
    <phoneticPr fontId="1" type="noConversion"/>
  </si>
  <si>
    <t>郑辉东团队</t>
    <phoneticPr fontId="1" type="noConversion"/>
  </si>
  <si>
    <t>郑辉东团队</t>
    <phoneticPr fontId="1" type="noConversion"/>
  </si>
  <si>
    <t>郑辉东团队</t>
    <phoneticPr fontId="1" type="noConversion"/>
  </si>
  <si>
    <t>郑辉东团队</t>
    <phoneticPr fontId="1" type="noConversion"/>
  </si>
  <si>
    <t>刘杰</t>
    <phoneticPr fontId="1" type="noConversion"/>
  </si>
  <si>
    <t>吴丹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</si>
</sst>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topLeftCell="A31" workbookViewId="0">
      <selection activeCell="N25" sqref="N25"/>
    </sheetView>
  </sheetViews>
  <sheetFormatPr defaultRowHeight="12"/>
  <cols>
    <col min="1" max="1" width="6.625" style="20" customWidth="1"/>
    <col min="2" max="2" width="5.625" style="20" customWidth="1"/>
    <col min="3" max="3" width="9" style="3"/>
    <col min="4" max="4" width="9.875" style="3" customWidth="1"/>
    <col min="5" max="5" width="9" style="3"/>
    <col min="6" max="6" width="4.25" style="3" customWidth="1"/>
    <col min="7" max="7" width="8.25" style="3" customWidth="1"/>
    <col min="8" max="8" width="5.625" style="3" customWidth="1"/>
    <col min="9" max="9" width="7.625" style="1" customWidth="1"/>
    <col min="10" max="10" width="8" style="1" customWidth="1"/>
    <col min="11" max="11" width="8.875" style="3" customWidth="1"/>
    <col min="12" max="12" width="4.75" style="3" customWidth="1"/>
    <col min="13" max="16384" width="9" style="3"/>
  </cols>
  <sheetData>
    <row r="1" spans="1:16" s="13" customFormat="1" ht="24">
      <c r="A1" s="4" t="s">
        <v>9</v>
      </c>
      <c r="B1" s="5" t="s">
        <v>45</v>
      </c>
      <c r="C1" s="10" t="s">
        <v>49</v>
      </c>
      <c r="D1" s="10"/>
      <c r="E1" s="11" t="s">
        <v>55</v>
      </c>
      <c r="F1" s="10" t="s">
        <v>50</v>
      </c>
      <c r="G1" s="10" t="s">
        <v>54</v>
      </c>
      <c r="H1" s="10" t="s">
        <v>51</v>
      </c>
      <c r="I1" s="12" t="s">
        <v>52</v>
      </c>
      <c r="J1" s="12" t="s">
        <v>53</v>
      </c>
      <c r="K1" s="10" t="s">
        <v>56</v>
      </c>
      <c r="L1" s="10" t="s">
        <v>57</v>
      </c>
    </row>
    <row r="2" spans="1:16" ht="12.95" customHeight="1">
      <c r="A2" s="6" t="s">
        <v>28</v>
      </c>
      <c r="B2" s="7" t="s">
        <v>47</v>
      </c>
      <c r="C2" s="14" t="s">
        <v>58</v>
      </c>
      <c r="D2" s="21" t="s">
        <v>58</v>
      </c>
      <c r="E2" s="15">
        <v>12</v>
      </c>
      <c r="F2" s="21">
        <f>SUM(E2:E6)</f>
        <v>81</v>
      </c>
      <c r="G2" s="21">
        <f>F2*0.5</f>
        <v>40.5</v>
      </c>
      <c r="H2" s="21">
        <f>F2+G2</f>
        <v>121.5</v>
      </c>
      <c r="I2" s="16">
        <f>H2*0.45</f>
        <v>54.675000000000004</v>
      </c>
      <c r="J2" s="16">
        <f>H2*0.55</f>
        <v>66.825000000000003</v>
      </c>
      <c r="K2" s="15" t="s">
        <v>59</v>
      </c>
      <c r="L2" s="17">
        <v>50</v>
      </c>
    </row>
    <row r="3" spans="1:16" ht="12.95" customHeight="1">
      <c r="A3" s="6" t="s">
        <v>44</v>
      </c>
      <c r="B3" s="7" t="s">
        <v>47</v>
      </c>
      <c r="C3" s="14" t="s">
        <v>60</v>
      </c>
      <c r="D3" s="21"/>
      <c r="E3" s="15">
        <v>12</v>
      </c>
      <c r="F3" s="21"/>
      <c r="G3" s="21"/>
      <c r="H3" s="21"/>
      <c r="I3" s="16"/>
      <c r="J3" s="16"/>
      <c r="K3" s="15"/>
      <c r="L3" s="18"/>
    </row>
    <row r="4" spans="1:16" ht="12.95" customHeight="1">
      <c r="A4" s="6" t="s">
        <v>32</v>
      </c>
      <c r="B4" s="7" t="s">
        <v>48</v>
      </c>
      <c r="C4" s="14" t="s">
        <v>61</v>
      </c>
      <c r="D4" s="21"/>
      <c r="E4" s="15">
        <v>24</v>
      </c>
      <c r="F4" s="21"/>
      <c r="G4" s="21"/>
      <c r="H4" s="21"/>
      <c r="I4" s="16"/>
      <c r="J4" s="16"/>
      <c r="K4" s="15"/>
      <c r="L4" s="15"/>
    </row>
    <row r="5" spans="1:16" ht="12.95" customHeight="1">
      <c r="A5" s="6" t="s">
        <v>62</v>
      </c>
      <c r="B5" s="7" t="s">
        <v>48</v>
      </c>
      <c r="C5" s="14" t="s">
        <v>61</v>
      </c>
      <c r="D5" s="21"/>
      <c r="E5" s="15">
        <v>24</v>
      </c>
      <c r="F5" s="21"/>
      <c r="G5" s="21"/>
      <c r="H5" s="21"/>
      <c r="I5" s="16"/>
      <c r="J5" s="16"/>
      <c r="K5" s="15"/>
      <c r="L5" s="18"/>
    </row>
    <row r="6" spans="1:16" ht="12.95" customHeight="1">
      <c r="A6" s="6" t="s">
        <v>38</v>
      </c>
      <c r="B6" s="7" t="s">
        <v>46</v>
      </c>
      <c r="C6" s="14" t="s">
        <v>63</v>
      </c>
      <c r="D6" s="21"/>
      <c r="E6" s="15">
        <v>9</v>
      </c>
      <c r="F6" s="21"/>
      <c r="G6" s="21"/>
      <c r="H6" s="21"/>
      <c r="I6" s="16"/>
      <c r="J6" s="16"/>
      <c r="K6" s="15"/>
      <c r="L6" s="15"/>
    </row>
    <row r="7" spans="1:16" ht="12.95" customHeight="1">
      <c r="A7" s="6" t="s">
        <v>64</v>
      </c>
      <c r="B7" s="7" t="s">
        <v>47</v>
      </c>
      <c r="C7" s="14" t="s">
        <v>65</v>
      </c>
      <c r="D7" s="22" t="s">
        <v>66</v>
      </c>
      <c r="E7" s="15">
        <v>12</v>
      </c>
      <c r="F7" s="21">
        <f>SUM(E7:E24)</f>
        <v>228</v>
      </c>
      <c r="G7" s="21">
        <f>F7*0.5</f>
        <v>114</v>
      </c>
      <c r="H7" s="21">
        <f>F7+G7</f>
        <v>342</v>
      </c>
      <c r="I7" s="16">
        <f>H7*0.45</f>
        <v>153.9</v>
      </c>
      <c r="J7" s="16">
        <f>H7*0.55</f>
        <v>188.10000000000002</v>
      </c>
      <c r="K7" s="15" t="s">
        <v>67</v>
      </c>
      <c r="L7" s="15">
        <v>150</v>
      </c>
    </row>
    <row r="8" spans="1:16" ht="12.95" customHeight="1">
      <c r="A8" s="6" t="s">
        <v>68</v>
      </c>
      <c r="B8" s="7" t="s">
        <v>47</v>
      </c>
      <c r="C8" s="14" t="s">
        <v>65</v>
      </c>
      <c r="D8" s="21"/>
      <c r="E8" s="15">
        <v>12</v>
      </c>
      <c r="F8" s="21"/>
      <c r="G8" s="21"/>
      <c r="H8" s="21"/>
      <c r="I8" s="16"/>
      <c r="J8" s="16"/>
      <c r="K8" s="15"/>
      <c r="L8" s="15"/>
    </row>
    <row r="9" spans="1:16" ht="12.95" customHeight="1">
      <c r="A9" s="6" t="s">
        <v>27</v>
      </c>
      <c r="B9" s="7" t="s">
        <v>47</v>
      </c>
      <c r="C9" s="14" t="s">
        <v>69</v>
      </c>
      <c r="D9" s="21"/>
      <c r="E9" s="15">
        <v>12</v>
      </c>
      <c r="F9" s="21"/>
      <c r="G9" s="21"/>
      <c r="H9" s="21"/>
      <c r="I9" s="16"/>
      <c r="J9" s="16"/>
      <c r="K9" s="15"/>
      <c r="L9" s="15"/>
    </row>
    <row r="10" spans="1:16" ht="12.95" customHeight="1">
      <c r="A10" s="6" t="s">
        <v>10</v>
      </c>
      <c r="B10" s="7" t="s">
        <v>47</v>
      </c>
      <c r="C10" s="14" t="s">
        <v>70</v>
      </c>
      <c r="D10" s="21"/>
      <c r="E10" s="15">
        <v>12</v>
      </c>
      <c r="F10" s="21"/>
      <c r="G10" s="21"/>
      <c r="H10" s="21"/>
      <c r="I10" s="16"/>
      <c r="J10" s="16"/>
      <c r="K10" s="15"/>
      <c r="L10" s="15"/>
    </row>
    <row r="11" spans="1:16" ht="12.95" customHeight="1">
      <c r="A11" s="6" t="s">
        <v>71</v>
      </c>
      <c r="B11" s="7" t="s">
        <v>47</v>
      </c>
      <c r="C11" s="14" t="s">
        <v>70</v>
      </c>
      <c r="D11" s="21"/>
      <c r="E11" s="15">
        <v>12</v>
      </c>
      <c r="F11" s="21"/>
      <c r="G11" s="21"/>
      <c r="H11" s="21"/>
      <c r="I11" s="16"/>
      <c r="J11" s="16"/>
      <c r="K11" s="15"/>
      <c r="L11" s="15"/>
    </row>
    <row r="12" spans="1:16" ht="12.95" customHeight="1">
      <c r="A12" s="6" t="s">
        <v>72</v>
      </c>
      <c r="B12" s="7" t="s">
        <v>46</v>
      </c>
      <c r="C12" s="14" t="s">
        <v>70</v>
      </c>
      <c r="D12" s="21"/>
      <c r="E12" s="15">
        <v>9</v>
      </c>
      <c r="F12" s="21"/>
      <c r="G12" s="21"/>
      <c r="H12" s="21"/>
      <c r="I12" s="16"/>
      <c r="J12" s="16"/>
      <c r="K12" s="15"/>
      <c r="L12" s="15"/>
      <c r="N12" s="3" t="s">
        <v>0</v>
      </c>
      <c r="O12" s="1">
        <v>49.699999999999996</v>
      </c>
    </row>
    <row r="13" spans="1:16" ht="12.95" customHeight="1">
      <c r="A13" s="6" t="s">
        <v>73</v>
      </c>
      <c r="B13" s="7" t="s">
        <v>47</v>
      </c>
      <c r="C13" s="14" t="s">
        <v>74</v>
      </c>
      <c r="D13" s="21"/>
      <c r="E13" s="15">
        <v>12</v>
      </c>
      <c r="F13" s="21"/>
      <c r="G13" s="21"/>
      <c r="H13" s="21"/>
      <c r="I13" s="16"/>
      <c r="J13" s="16"/>
      <c r="K13" s="15"/>
      <c r="L13" s="15"/>
      <c r="N13" s="3" t="s">
        <v>1</v>
      </c>
      <c r="O13" s="1">
        <v>50.4</v>
      </c>
    </row>
    <row r="14" spans="1:16" ht="12.95" customHeight="1">
      <c r="A14" s="6" t="s">
        <v>17</v>
      </c>
      <c r="B14" s="7" t="s">
        <v>47</v>
      </c>
      <c r="C14" s="14" t="s">
        <v>75</v>
      </c>
      <c r="D14" s="21"/>
      <c r="E14" s="15">
        <v>12</v>
      </c>
      <c r="F14" s="21"/>
      <c r="G14" s="21"/>
      <c r="H14" s="21"/>
      <c r="I14" s="16"/>
      <c r="J14" s="16"/>
      <c r="K14" s="15"/>
      <c r="L14" s="15"/>
      <c r="N14" s="3" t="s">
        <v>2</v>
      </c>
      <c r="O14" s="1">
        <v>58.589999999999996</v>
      </c>
    </row>
    <row r="15" spans="1:16" ht="12.95" customHeight="1">
      <c r="A15" s="6" t="s">
        <v>29</v>
      </c>
      <c r="B15" s="7" t="s">
        <v>47</v>
      </c>
      <c r="C15" s="14" t="s">
        <v>76</v>
      </c>
      <c r="D15" s="21"/>
      <c r="E15" s="15">
        <v>12</v>
      </c>
      <c r="F15" s="21"/>
      <c r="G15" s="21"/>
      <c r="H15" s="21"/>
      <c r="I15" s="16"/>
      <c r="J15" s="16"/>
      <c r="K15" s="15"/>
      <c r="L15" s="15"/>
      <c r="N15" s="3" t="s">
        <v>3</v>
      </c>
      <c r="O15" s="1">
        <v>64.319999999999993</v>
      </c>
      <c r="P15" s="3" t="s">
        <v>77</v>
      </c>
    </row>
    <row r="16" spans="1:16" ht="12.95" customHeight="1">
      <c r="A16" s="6" t="s">
        <v>43</v>
      </c>
      <c r="B16" s="7" t="s">
        <v>48</v>
      </c>
      <c r="C16" s="14" t="s">
        <v>78</v>
      </c>
      <c r="D16" s="21"/>
      <c r="E16" s="15">
        <v>24</v>
      </c>
      <c r="F16" s="21"/>
      <c r="G16" s="21"/>
      <c r="H16" s="21"/>
      <c r="I16" s="16"/>
      <c r="J16" s="16"/>
      <c r="K16" s="15"/>
      <c r="L16" s="15"/>
      <c r="N16" s="3" t="s">
        <v>4</v>
      </c>
      <c r="O16" s="1">
        <v>37.67</v>
      </c>
    </row>
    <row r="17" spans="1:16" ht="12.95" customHeight="1">
      <c r="A17" s="6" t="s">
        <v>33</v>
      </c>
      <c r="B17" s="7" t="s">
        <v>48</v>
      </c>
      <c r="C17" s="14" t="s">
        <v>79</v>
      </c>
      <c r="D17" s="21"/>
      <c r="E17" s="15">
        <v>18</v>
      </c>
      <c r="F17" s="21"/>
      <c r="G17" s="21"/>
      <c r="H17" s="21"/>
      <c r="I17" s="16"/>
      <c r="J17" s="16"/>
      <c r="K17" s="15"/>
      <c r="L17" s="15"/>
      <c r="N17" s="3" t="s">
        <v>5</v>
      </c>
      <c r="O17" s="1">
        <v>49.88</v>
      </c>
    </row>
    <row r="18" spans="1:16" ht="12.95" customHeight="1">
      <c r="A18" s="6" t="s">
        <v>30</v>
      </c>
      <c r="B18" s="7" t="s">
        <v>46</v>
      </c>
      <c r="C18" s="14" t="s">
        <v>80</v>
      </c>
      <c r="D18" s="21"/>
      <c r="E18" s="15">
        <v>9</v>
      </c>
      <c r="F18" s="21"/>
      <c r="G18" s="21"/>
      <c r="H18" s="21"/>
      <c r="I18" s="16"/>
      <c r="J18" s="16"/>
      <c r="K18" s="15"/>
      <c r="L18" s="15"/>
      <c r="N18" s="3" t="s">
        <v>6</v>
      </c>
      <c r="O18" s="1">
        <v>61.935000000000002</v>
      </c>
    </row>
    <row r="19" spans="1:16" ht="12.95" customHeight="1">
      <c r="A19" s="6" t="s">
        <v>81</v>
      </c>
      <c r="B19" s="7" t="s">
        <v>46</v>
      </c>
      <c r="C19" s="14" t="s">
        <v>80</v>
      </c>
      <c r="D19" s="21"/>
      <c r="E19" s="15">
        <v>9</v>
      </c>
      <c r="F19" s="21"/>
      <c r="G19" s="21"/>
      <c r="H19" s="21"/>
      <c r="I19" s="16"/>
      <c r="J19" s="16"/>
      <c r="K19" s="15"/>
      <c r="L19" s="15"/>
      <c r="N19" s="3" t="s">
        <v>82</v>
      </c>
      <c r="O19" s="1">
        <v>37.67</v>
      </c>
    </row>
    <row r="20" spans="1:16" ht="12.95" customHeight="1">
      <c r="A20" s="6" t="s">
        <v>36</v>
      </c>
      <c r="B20" s="7" t="s">
        <v>46</v>
      </c>
      <c r="C20" s="14" t="s">
        <v>83</v>
      </c>
      <c r="D20" s="21"/>
      <c r="E20" s="15">
        <v>9</v>
      </c>
      <c r="F20" s="21"/>
      <c r="G20" s="21"/>
      <c r="H20" s="21"/>
      <c r="I20" s="16"/>
      <c r="J20" s="16"/>
      <c r="K20" s="15"/>
      <c r="L20" s="15"/>
      <c r="N20" s="3" t="s">
        <v>7</v>
      </c>
      <c r="O20" s="1">
        <v>49.879999999999995</v>
      </c>
    </row>
    <row r="21" spans="1:16" ht="12.95" customHeight="1">
      <c r="A21" s="6" t="s">
        <v>37</v>
      </c>
      <c r="B21" s="7" t="s">
        <v>47</v>
      </c>
      <c r="C21" s="14" t="s">
        <v>84</v>
      </c>
      <c r="D21" s="21"/>
      <c r="E21" s="15">
        <v>12</v>
      </c>
      <c r="F21" s="21"/>
      <c r="G21" s="21"/>
      <c r="H21" s="21"/>
      <c r="I21" s="16"/>
      <c r="J21" s="16"/>
      <c r="K21" s="15"/>
      <c r="L21" s="15"/>
      <c r="N21" s="3" t="s">
        <v>8</v>
      </c>
      <c r="O21" s="1">
        <v>62.4</v>
      </c>
      <c r="P21" s="3" t="s">
        <v>85</v>
      </c>
    </row>
    <row r="22" spans="1:16" ht="12.95" customHeight="1">
      <c r="A22" s="6" t="s">
        <v>26</v>
      </c>
      <c r="B22" s="7" t="s">
        <v>47</v>
      </c>
      <c r="C22" s="14" t="s">
        <v>86</v>
      </c>
      <c r="D22" s="21"/>
      <c r="E22" s="15">
        <v>12</v>
      </c>
      <c r="F22" s="21"/>
      <c r="G22" s="21"/>
      <c r="H22" s="21"/>
      <c r="I22" s="16"/>
      <c r="J22" s="16"/>
      <c r="K22" s="15"/>
      <c r="L22" s="15"/>
      <c r="O22" s="1">
        <f>SUM(O12:O21)</f>
        <v>522.44500000000005</v>
      </c>
    </row>
    <row r="23" spans="1:16" ht="12.95" customHeight="1">
      <c r="A23" s="6" t="s">
        <v>19</v>
      </c>
      <c r="B23" s="7" t="s">
        <v>47</v>
      </c>
      <c r="C23" s="14" t="s">
        <v>87</v>
      </c>
      <c r="D23" s="21"/>
      <c r="E23" s="15">
        <v>12</v>
      </c>
      <c r="F23" s="21"/>
      <c r="G23" s="21"/>
      <c r="H23" s="21"/>
      <c r="I23" s="16"/>
      <c r="J23" s="16"/>
      <c r="K23" s="15"/>
      <c r="L23" s="15"/>
    </row>
    <row r="24" spans="1:16" ht="12.95" customHeight="1">
      <c r="A24" s="6" t="s">
        <v>88</v>
      </c>
      <c r="B24" s="7" t="s">
        <v>48</v>
      </c>
      <c r="C24" s="14" t="s">
        <v>87</v>
      </c>
      <c r="D24" s="21"/>
      <c r="E24" s="15">
        <v>18</v>
      </c>
      <c r="F24" s="21"/>
      <c r="G24" s="21"/>
      <c r="H24" s="21"/>
      <c r="I24" s="16"/>
      <c r="J24" s="16"/>
      <c r="K24" s="15"/>
      <c r="L24" s="15"/>
    </row>
    <row r="25" spans="1:16" ht="12.95" customHeight="1">
      <c r="A25" s="6" t="s">
        <v>13</v>
      </c>
      <c r="B25" s="7" t="s">
        <v>47</v>
      </c>
      <c r="C25" s="14" t="s">
        <v>89</v>
      </c>
      <c r="D25" s="22" t="s">
        <v>90</v>
      </c>
      <c r="E25" s="15">
        <v>12</v>
      </c>
      <c r="F25" s="21">
        <f>SUM(E25:E42)</f>
        <v>213</v>
      </c>
      <c r="G25" s="21">
        <f>F25*0.5</f>
        <v>106.5</v>
      </c>
      <c r="H25" s="21">
        <f>F25+G25</f>
        <v>319.5</v>
      </c>
      <c r="I25" s="16">
        <f>H25*0.45</f>
        <v>143.77500000000001</v>
      </c>
      <c r="J25" s="16">
        <f>H25*0.55</f>
        <v>175.72500000000002</v>
      </c>
      <c r="K25" s="15" t="s">
        <v>91</v>
      </c>
      <c r="L25" s="15">
        <v>150</v>
      </c>
    </row>
    <row r="26" spans="1:16" ht="12.95" customHeight="1">
      <c r="A26" s="6" t="s">
        <v>34</v>
      </c>
      <c r="B26" s="7" t="s">
        <v>92</v>
      </c>
      <c r="C26" s="14" t="s">
        <v>93</v>
      </c>
      <c r="D26" s="21"/>
      <c r="E26" s="15">
        <v>12</v>
      </c>
      <c r="F26" s="21"/>
      <c r="G26" s="21"/>
      <c r="H26" s="21"/>
      <c r="I26" s="16"/>
      <c r="J26" s="16"/>
      <c r="K26" s="15"/>
      <c r="L26" s="15"/>
      <c r="N26" s="2">
        <v>502</v>
      </c>
      <c r="O26" s="2">
        <v>49.41</v>
      </c>
    </row>
    <row r="27" spans="1:16" ht="12.95" customHeight="1">
      <c r="A27" s="6" t="s">
        <v>11</v>
      </c>
      <c r="B27" s="7" t="s">
        <v>47</v>
      </c>
      <c r="C27" s="14" t="s">
        <v>94</v>
      </c>
      <c r="D27" s="21"/>
      <c r="E27" s="15">
        <v>12</v>
      </c>
      <c r="F27" s="21"/>
      <c r="G27" s="21"/>
      <c r="H27" s="21"/>
      <c r="I27" s="16"/>
      <c r="J27" s="16"/>
      <c r="K27" s="15"/>
      <c r="L27" s="15"/>
      <c r="N27" s="2">
        <v>503</v>
      </c>
      <c r="O27" s="2">
        <v>49.41</v>
      </c>
    </row>
    <row r="28" spans="1:16" ht="12.95" customHeight="1">
      <c r="A28" s="6" t="s">
        <v>95</v>
      </c>
      <c r="B28" s="7" t="s">
        <v>47</v>
      </c>
      <c r="C28" s="14" t="s">
        <v>94</v>
      </c>
      <c r="D28" s="21"/>
      <c r="E28" s="15">
        <v>12</v>
      </c>
      <c r="F28" s="21"/>
      <c r="G28" s="21"/>
      <c r="H28" s="21"/>
      <c r="I28" s="16"/>
      <c r="J28" s="16"/>
      <c r="K28" s="15"/>
      <c r="L28" s="15"/>
      <c r="N28" s="2">
        <v>504</v>
      </c>
      <c r="O28" s="2">
        <v>99.63</v>
      </c>
    </row>
    <row r="29" spans="1:16" ht="12.95" customHeight="1">
      <c r="A29" s="6" t="s">
        <v>96</v>
      </c>
      <c r="B29" s="7" t="s">
        <v>47</v>
      </c>
      <c r="C29" s="14" t="s">
        <v>94</v>
      </c>
      <c r="D29" s="21"/>
      <c r="E29" s="15">
        <v>12</v>
      </c>
      <c r="F29" s="21"/>
      <c r="G29" s="21"/>
      <c r="H29" s="21"/>
      <c r="I29" s="16"/>
      <c r="J29" s="16"/>
      <c r="K29" s="15"/>
      <c r="L29" s="15"/>
      <c r="N29" s="2">
        <v>505</v>
      </c>
      <c r="O29" s="2">
        <v>100.44</v>
      </c>
    </row>
    <row r="30" spans="1:16" ht="12.95" customHeight="1">
      <c r="A30" s="6" t="s">
        <v>35</v>
      </c>
      <c r="B30" s="7" t="s">
        <v>47</v>
      </c>
      <c r="C30" s="14" t="s">
        <v>97</v>
      </c>
      <c r="D30" s="21"/>
      <c r="E30" s="15">
        <v>12</v>
      </c>
      <c r="F30" s="21"/>
      <c r="G30" s="21"/>
      <c r="H30" s="21"/>
      <c r="I30" s="16"/>
      <c r="J30" s="16"/>
      <c r="K30" s="15"/>
      <c r="L30" s="15"/>
      <c r="N30" s="2">
        <v>602</v>
      </c>
      <c r="O30" s="2">
        <v>49.41</v>
      </c>
    </row>
    <row r="31" spans="1:16" ht="12.95" customHeight="1">
      <c r="A31" s="6" t="s">
        <v>20</v>
      </c>
      <c r="B31" s="7" t="s">
        <v>48</v>
      </c>
      <c r="C31" s="14" t="s">
        <v>98</v>
      </c>
      <c r="D31" s="21"/>
      <c r="E31" s="15">
        <v>18</v>
      </c>
      <c r="F31" s="21"/>
      <c r="G31" s="21"/>
      <c r="H31" s="21"/>
      <c r="I31" s="16"/>
      <c r="J31" s="16"/>
      <c r="K31" s="15"/>
      <c r="L31" s="15"/>
      <c r="N31" s="2">
        <v>603</v>
      </c>
      <c r="O31" s="2">
        <v>49.41</v>
      </c>
    </row>
    <row r="32" spans="1:16" ht="12.95" customHeight="1">
      <c r="A32" s="6" t="s">
        <v>42</v>
      </c>
      <c r="B32" s="7" t="s">
        <v>46</v>
      </c>
      <c r="C32" s="14" t="s">
        <v>99</v>
      </c>
      <c r="D32" s="21"/>
      <c r="E32" s="15">
        <v>9</v>
      </c>
      <c r="F32" s="21"/>
      <c r="G32" s="21"/>
      <c r="H32" s="21"/>
      <c r="I32" s="16"/>
      <c r="J32" s="16"/>
      <c r="K32" s="15"/>
      <c r="L32" s="15"/>
      <c r="N32" s="2">
        <v>604</v>
      </c>
      <c r="O32" s="2">
        <v>49.41</v>
      </c>
    </row>
    <row r="33" spans="1:15" ht="12.95" customHeight="1">
      <c r="A33" s="6" t="s">
        <v>41</v>
      </c>
      <c r="B33" s="7" t="s">
        <v>46</v>
      </c>
      <c r="C33" s="14" t="s">
        <v>100</v>
      </c>
      <c r="D33" s="21"/>
      <c r="E33" s="15">
        <v>9</v>
      </c>
      <c r="F33" s="21"/>
      <c r="G33" s="21"/>
      <c r="H33" s="21"/>
      <c r="I33" s="16"/>
      <c r="J33" s="16"/>
      <c r="K33" s="15"/>
      <c r="L33" s="15"/>
      <c r="N33" s="2">
        <v>605</v>
      </c>
      <c r="O33" s="2">
        <v>49.41</v>
      </c>
    </row>
    <row r="34" spans="1:15" ht="12.95" customHeight="1">
      <c r="A34" s="6" t="s">
        <v>15</v>
      </c>
      <c r="B34" s="7" t="s">
        <v>46</v>
      </c>
      <c r="C34" s="19" t="s">
        <v>101</v>
      </c>
      <c r="D34" s="21"/>
      <c r="E34" s="15">
        <v>9</v>
      </c>
      <c r="F34" s="21"/>
      <c r="G34" s="21"/>
      <c r="H34" s="21"/>
      <c r="I34" s="16"/>
      <c r="J34" s="16"/>
      <c r="K34" s="15"/>
      <c r="L34" s="15"/>
      <c r="N34" s="2">
        <v>606</v>
      </c>
      <c r="O34" s="2">
        <v>50.22</v>
      </c>
    </row>
    <row r="35" spans="1:15" ht="12.95" customHeight="1">
      <c r="A35" s="6" t="s">
        <v>102</v>
      </c>
      <c r="B35" s="7" t="s">
        <v>46</v>
      </c>
      <c r="C35" s="14" t="s">
        <v>101</v>
      </c>
      <c r="D35" s="21"/>
      <c r="E35" s="15">
        <v>9</v>
      </c>
      <c r="F35" s="21"/>
      <c r="G35" s="21"/>
      <c r="H35" s="21"/>
      <c r="I35" s="16"/>
      <c r="J35" s="16"/>
      <c r="K35" s="15"/>
      <c r="L35" s="15"/>
      <c r="N35" s="2">
        <v>607</v>
      </c>
      <c r="O35" s="2">
        <v>50.22</v>
      </c>
    </row>
    <row r="36" spans="1:15" ht="12.95" customHeight="1">
      <c r="A36" s="6" t="s">
        <v>16</v>
      </c>
      <c r="B36" s="7" t="s">
        <v>47</v>
      </c>
      <c r="C36" s="14" t="s">
        <v>103</v>
      </c>
      <c r="D36" s="21"/>
      <c r="E36" s="15">
        <v>12</v>
      </c>
      <c r="F36" s="21"/>
      <c r="G36" s="21"/>
      <c r="H36" s="21"/>
      <c r="I36" s="16"/>
      <c r="J36" s="16"/>
      <c r="K36" s="15"/>
      <c r="L36" s="15"/>
      <c r="O36" s="3">
        <f>SUM(O26:O35)</f>
        <v>596.96999999999991</v>
      </c>
    </row>
    <row r="37" spans="1:15" ht="12.95" customHeight="1">
      <c r="A37" s="6" t="s">
        <v>104</v>
      </c>
      <c r="B37" s="7" t="s">
        <v>47</v>
      </c>
      <c r="C37" s="14" t="s">
        <v>103</v>
      </c>
      <c r="D37" s="21"/>
      <c r="E37" s="15">
        <v>12</v>
      </c>
      <c r="F37" s="21"/>
      <c r="G37" s="21"/>
      <c r="H37" s="21"/>
      <c r="I37" s="16"/>
      <c r="J37" s="16"/>
      <c r="K37" s="15"/>
      <c r="L37" s="15"/>
    </row>
    <row r="38" spans="1:15" ht="12.95" customHeight="1">
      <c r="A38" s="6" t="s">
        <v>22</v>
      </c>
      <c r="B38" s="7" t="s">
        <v>48</v>
      </c>
      <c r="C38" s="14" t="s">
        <v>105</v>
      </c>
      <c r="D38" s="21"/>
      <c r="E38" s="15">
        <v>18</v>
      </c>
      <c r="F38" s="21"/>
      <c r="G38" s="21"/>
      <c r="H38" s="21"/>
      <c r="I38" s="16"/>
      <c r="J38" s="16"/>
      <c r="K38" s="15"/>
      <c r="L38" s="15"/>
    </row>
    <row r="39" spans="1:15" ht="12.95" customHeight="1">
      <c r="A39" s="6" t="s">
        <v>14</v>
      </c>
      <c r="B39" s="7" t="s">
        <v>48</v>
      </c>
      <c r="C39" s="14" t="s">
        <v>106</v>
      </c>
      <c r="D39" s="21"/>
      <c r="E39" s="15">
        <v>18</v>
      </c>
      <c r="F39" s="21"/>
      <c r="G39" s="21"/>
      <c r="H39" s="21"/>
      <c r="I39" s="16"/>
      <c r="J39" s="16"/>
      <c r="K39" s="15"/>
      <c r="L39" s="15"/>
    </row>
    <row r="40" spans="1:15" ht="12.95" customHeight="1">
      <c r="A40" s="6" t="s">
        <v>107</v>
      </c>
      <c r="B40" s="7" t="s">
        <v>46</v>
      </c>
      <c r="C40" s="14" t="s">
        <v>106</v>
      </c>
      <c r="D40" s="21"/>
      <c r="E40" s="15">
        <v>9</v>
      </c>
      <c r="F40" s="21"/>
      <c r="G40" s="21"/>
      <c r="H40" s="21"/>
      <c r="I40" s="16"/>
      <c r="J40" s="16"/>
      <c r="K40" s="15"/>
      <c r="L40" s="15"/>
    </row>
    <row r="41" spans="1:15" ht="12.95" customHeight="1">
      <c r="A41" s="6" t="s">
        <v>108</v>
      </c>
      <c r="B41" s="7" t="s">
        <v>46</v>
      </c>
      <c r="C41" s="14" t="s">
        <v>106</v>
      </c>
      <c r="D41" s="21"/>
      <c r="E41" s="15">
        <v>9</v>
      </c>
      <c r="F41" s="21"/>
      <c r="G41" s="21"/>
      <c r="H41" s="21"/>
      <c r="I41" s="16"/>
      <c r="J41" s="16"/>
      <c r="K41" s="15"/>
      <c r="L41" s="15"/>
    </row>
    <row r="42" spans="1:15" ht="12.95" customHeight="1">
      <c r="A42" s="6" t="s">
        <v>31</v>
      </c>
      <c r="B42" s="7" t="s">
        <v>46</v>
      </c>
      <c r="C42" s="14" t="s">
        <v>109</v>
      </c>
      <c r="D42" s="21"/>
      <c r="E42" s="15">
        <v>9</v>
      </c>
      <c r="F42" s="21"/>
      <c r="G42" s="21"/>
      <c r="H42" s="21"/>
      <c r="I42" s="16"/>
      <c r="J42" s="16"/>
      <c r="K42" s="15"/>
      <c r="L42" s="15"/>
    </row>
    <row r="43" spans="1:15" ht="12.95" customHeight="1">
      <c r="A43" s="6" t="s">
        <v>25</v>
      </c>
      <c r="B43" s="7" t="s">
        <v>47</v>
      </c>
      <c r="C43" s="14" t="s">
        <v>110</v>
      </c>
      <c r="D43" s="22" t="s">
        <v>111</v>
      </c>
      <c r="E43" s="15">
        <v>12</v>
      </c>
      <c r="F43" s="21">
        <f>SUM(E43:E56)</f>
        <v>189</v>
      </c>
      <c r="G43" s="21">
        <f>F43*0.5</f>
        <v>94.5</v>
      </c>
      <c r="H43" s="21">
        <f>F43+G43</f>
        <v>283.5</v>
      </c>
      <c r="I43" s="16">
        <f>H43*0.45</f>
        <v>127.575</v>
      </c>
      <c r="J43" s="16">
        <f>H43*0.55</f>
        <v>155.92500000000001</v>
      </c>
      <c r="K43" s="15" t="s">
        <v>112</v>
      </c>
      <c r="L43" s="15">
        <v>150</v>
      </c>
    </row>
    <row r="44" spans="1:15" ht="12.95" customHeight="1">
      <c r="A44" s="6" t="s">
        <v>113</v>
      </c>
      <c r="B44" s="7" t="s">
        <v>47</v>
      </c>
      <c r="C44" s="14" t="s">
        <v>110</v>
      </c>
      <c r="D44" s="21"/>
      <c r="E44" s="15">
        <v>12</v>
      </c>
      <c r="F44" s="21"/>
      <c r="G44" s="21"/>
      <c r="H44" s="21"/>
      <c r="I44" s="16"/>
      <c r="J44" s="16"/>
      <c r="K44" s="15"/>
      <c r="L44" s="15"/>
    </row>
    <row r="45" spans="1:15" ht="12.95" customHeight="1">
      <c r="A45" s="6" t="s">
        <v>114</v>
      </c>
      <c r="B45" s="7" t="s">
        <v>48</v>
      </c>
      <c r="C45" s="14" t="s">
        <v>110</v>
      </c>
      <c r="D45" s="21"/>
      <c r="E45" s="15">
        <v>18</v>
      </c>
      <c r="F45" s="21"/>
      <c r="G45" s="21"/>
      <c r="H45" s="21"/>
      <c r="I45" s="16"/>
      <c r="J45" s="16"/>
      <c r="K45" s="15"/>
      <c r="L45" s="15"/>
    </row>
    <row r="46" spans="1:15" ht="12.95" customHeight="1">
      <c r="A46" s="6" t="s">
        <v>115</v>
      </c>
      <c r="B46" s="7" t="s">
        <v>48</v>
      </c>
      <c r="C46" s="14" t="s">
        <v>110</v>
      </c>
      <c r="D46" s="21"/>
      <c r="E46" s="15">
        <v>18</v>
      </c>
      <c r="F46" s="21"/>
      <c r="G46" s="21"/>
      <c r="H46" s="21"/>
      <c r="I46" s="16"/>
      <c r="J46" s="16"/>
      <c r="K46" s="15"/>
      <c r="L46" s="15"/>
    </row>
    <row r="47" spans="1:15" ht="12.95" customHeight="1">
      <c r="A47" s="6" t="s">
        <v>21</v>
      </c>
      <c r="B47" s="7" t="s">
        <v>48</v>
      </c>
      <c r="C47" s="14" t="s">
        <v>116</v>
      </c>
      <c r="D47" s="21"/>
      <c r="E47" s="15">
        <v>18</v>
      </c>
      <c r="F47" s="21"/>
      <c r="G47" s="21"/>
      <c r="H47" s="21"/>
      <c r="I47" s="16"/>
      <c r="J47" s="16"/>
      <c r="K47" s="15"/>
      <c r="L47" s="15"/>
    </row>
    <row r="48" spans="1:15" ht="12.95" customHeight="1">
      <c r="A48" s="6" t="s">
        <v>40</v>
      </c>
      <c r="B48" s="7" t="s">
        <v>46</v>
      </c>
      <c r="C48" s="14" t="s">
        <v>117</v>
      </c>
      <c r="D48" s="21"/>
      <c r="E48" s="15">
        <v>9</v>
      </c>
      <c r="F48" s="21"/>
      <c r="G48" s="21"/>
      <c r="H48" s="21"/>
      <c r="I48" s="16"/>
      <c r="J48" s="16"/>
      <c r="K48" s="15"/>
      <c r="L48" s="15"/>
    </row>
    <row r="49" spans="1:12" ht="12.95" customHeight="1">
      <c r="A49" s="8" t="s">
        <v>118</v>
      </c>
      <c r="B49" s="9" t="s">
        <v>119</v>
      </c>
      <c r="C49" s="14" t="s">
        <v>120</v>
      </c>
      <c r="D49" s="21"/>
      <c r="E49" s="15">
        <v>12</v>
      </c>
      <c r="F49" s="21"/>
      <c r="G49" s="21"/>
      <c r="H49" s="21"/>
      <c r="I49" s="16"/>
      <c r="J49" s="16"/>
      <c r="K49" s="15"/>
      <c r="L49" s="15"/>
    </row>
    <row r="50" spans="1:12" ht="12.95" customHeight="1">
      <c r="A50" s="6" t="s">
        <v>18</v>
      </c>
      <c r="B50" s="7" t="s">
        <v>47</v>
      </c>
      <c r="C50" s="14" t="s">
        <v>121</v>
      </c>
      <c r="D50" s="21"/>
      <c r="E50" s="15">
        <v>12</v>
      </c>
      <c r="F50" s="21"/>
      <c r="G50" s="21"/>
      <c r="H50" s="21"/>
      <c r="I50" s="16"/>
      <c r="J50" s="16"/>
      <c r="K50" s="15"/>
      <c r="L50" s="15"/>
    </row>
    <row r="51" spans="1:12" ht="12.95" customHeight="1">
      <c r="A51" s="6" t="s">
        <v>24</v>
      </c>
      <c r="B51" s="7" t="s">
        <v>122</v>
      </c>
      <c r="C51" s="14" t="s">
        <v>123</v>
      </c>
      <c r="D51" s="21"/>
      <c r="E51" s="15">
        <v>12</v>
      </c>
      <c r="F51" s="21"/>
      <c r="G51" s="21"/>
      <c r="H51" s="21"/>
      <c r="I51" s="16"/>
      <c r="J51" s="16"/>
      <c r="K51" s="15"/>
      <c r="L51" s="15"/>
    </row>
    <row r="52" spans="1:12" ht="12.95" customHeight="1">
      <c r="A52" s="6" t="s">
        <v>23</v>
      </c>
      <c r="B52" s="7" t="s">
        <v>47</v>
      </c>
      <c r="C52" s="14" t="s">
        <v>124</v>
      </c>
      <c r="D52" s="21"/>
      <c r="E52" s="15">
        <v>12</v>
      </c>
      <c r="F52" s="21"/>
      <c r="G52" s="21"/>
      <c r="H52" s="21"/>
      <c r="I52" s="16"/>
      <c r="J52" s="16"/>
      <c r="K52" s="15"/>
      <c r="L52" s="15"/>
    </row>
    <row r="53" spans="1:12" ht="12.95" customHeight="1">
      <c r="A53" s="6" t="s">
        <v>39</v>
      </c>
      <c r="B53" s="7" t="s">
        <v>48</v>
      </c>
      <c r="C53" s="14" t="s">
        <v>125</v>
      </c>
      <c r="D53" s="21"/>
      <c r="E53" s="15">
        <v>18</v>
      </c>
      <c r="F53" s="21"/>
      <c r="G53" s="21"/>
      <c r="H53" s="21"/>
      <c r="I53" s="16"/>
      <c r="J53" s="16"/>
      <c r="K53" s="15"/>
      <c r="L53" s="15"/>
    </row>
    <row r="54" spans="1:12" ht="12.95" customHeight="1">
      <c r="A54" s="6" t="s">
        <v>12</v>
      </c>
      <c r="B54" s="7" t="s">
        <v>48</v>
      </c>
      <c r="C54" s="14" t="s">
        <v>126</v>
      </c>
      <c r="D54" s="21"/>
      <c r="E54" s="15">
        <v>18</v>
      </c>
      <c r="F54" s="21"/>
      <c r="G54" s="21"/>
      <c r="H54" s="21"/>
      <c r="I54" s="16"/>
      <c r="J54" s="16"/>
      <c r="K54" s="15"/>
      <c r="L54" s="15"/>
    </row>
    <row r="55" spans="1:12" ht="12.95" customHeight="1">
      <c r="A55" s="6" t="s">
        <v>127</v>
      </c>
      <c r="B55" s="7" t="s">
        <v>46</v>
      </c>
      <c r="C55" s="14" t="s">
        <v>126</v>
      </c>
      <c r="D55" s="21"/>
      <c r="E55" s="15">
        <v>9</v>
      </c>
      <c r="F55" s="21"/>
      <c r="G55" s="21"/>
      <c r="H55" s="21"/>
      <c r="I55" s="16"/>
      <c r="J55" s="16"/>
      <c r="K55" s="15"/>
      <c r="L55" s="15"/>
    </row>
    <row r="56" spans="1:12" ht="12.95" customHeight="1">
      <c r="A56" s="6" t="s">
        <v>128</v>
      </c>
      <c r="B56" s="7" t="s">
        <v>46</v>
      </c>
      <c r="C56" s="14" t="s">
        <v>126</v>
      </c>
      <c r="D56" s="21"/>
      <c r="E56" s="15">
        <v>9</v>
      </c>
      <c r="F56" s="21"/>
      <c r="G56" s="21"/>
      <c r="H56" s="21"/>
      <c r="I56" s="16"/>
      <c r="J56" s="16"/>
      <c r="K56" s="15"/>
      <c r="L56" s="15"/>
    </row>
    <row r="57" spans="1:12" ht="12.95" customHeight="1">
      <c r="H57" s="3">
        <f>SUM(H2:H56)</f>
        <v>1066.5</v>
      </c>
      <c r="I57" s="1">
        <f>SUM(I2:I56)</f>
        <v>479.92500000000001</v>
      </c>
      <c r="J57" s="1">
        <f>SUM(J2:J56)</f>
        <v>586.57500000000005</v>
      </c>
    </row>
  </sheetData>
  <sortState ref="A2:E56">
    <sortCondition ref="C2:C56"/>
  </sortState>
  <mergeCells count="16">
    <mergeCell ref="H43:H56"/>
    <mergeCell ref="D7:D24"/>
    <mergeCell ref="D25:D42"/>
    <mergeCell ref="D43:D56"/>
    <mergeCell ref="D2:D6"/>
    <mergeCell ref="F2:F6"/>
    <mergeCell ref="H2:H6"/>
    <mergeCell ref="F7:F24"/>
    <mergeCell ref="H7:H24"/>
    <mergeCell ref="F25:F42"/>
    <mergeCell ref="H25:H42"/>
    <mergeCell ref="G2:G6"/>
    <mergeCell ref="G7:G24"/>
    <mergeCell ref="G25:G42"/>
    <mergeCell ref="F43:F56"/>
    <mergeCell ref="G43:G56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2017-01-14T07:32:44Z</dcterms:modified>
</cp:coreProperties>
</file>